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P:\Level 3\2. Elisabete &amp; Katie Work Folder\02. Buying Annual Leave\Dec22 - 2023\"/>
    </mc:Choice>
  </mc:AlternateContent>
  <xr:revisionPtr revIDLastSave="0" documentId="13_ncr:1_{AF738098-D78C-4E65-9081-B17C6262FE4E}" xr6:coauthVersionLast="47" xr6:coauthVersionMax="47" xr10:uidLastSave="{00000000-0000-0000-0000-000000000000}"/>
  <bookViews>
    <workbookView xWindow="1296" yWindow="876" windowWidth="19824" windowHeight="101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C10" i="1"/>
  <c r="D10" i="1" l="1"/>
  <c r="D11" i="1" s="1"/>
  <c r="D13" i="1" s="1"/>
  <c r="C11" i="1"/>
  <c r="D12" i="1" l="1"/>
  <c r="D15" i="1" s="1"/>
  <c r="C12" i="1"/>
  <c r="C13" i="1"/>
  <c r="C15" i="1" l="1"/>
</calcChain>
</file>

<file path=xl/sharedStrings.xml><?xml version="1.0" encoding="utf-8"?>
<sst xmlns="http://schemas.openxmlformats.org/spreadsheetml/2006/main" count="13" uniqueCount="13">
  <si>
    <t>Annual basic Salary</t>
  </si>
  <si>
    <t>Number of days</t>
  </si>
  <si>
    <t>Tax rate payer</t>
  </si>
  <si>
    <t>Tax saving</t>
  </si>
  <si>
    <t>NI Saving</t>
  </si>
  <si>
    <r>
      <t xml:space="preserve">Monthly cost </t>
    </r>
    <r>
      <rPr>
        <b/>
        <i/>
        <sz val="11"/>
        <color theme="1"/>
        <rFont val="Calibri"/>
        <family val="2"/>
        <scheme val="minor"/>
      </rPr>
      <t>(Net)</t>
    </r>
  </si>
  <si>
    <t>Buying Additional Holiday Calculator</t>
  </si>
  <si>
    <t>Monthly</t>
  </si>
  <si>
    <t>Sections in red can be changed</t>
  </si>
  <si>
    <t>*Please note that the calculations should only be used as a rough guide, as the NET monthly cost is dependant on your personal circumstances (tax code).</t>
  </si>
  <si>
    <r>
      <rPr>
        <b/>
        <sz val="11"/>
        <color theme="1"/>
        <rFont val="Calibri"/>
        <family val="2"/>
        <scheme val="minor"/>
      </rPr>
      <t>4 weekly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(Lunar)</t>
    </r>
  </si>
  <si>
    <r>
      <t xml:space="preserve">Monthly / Lunar deduction 
</t>
    </r>
    <r>
      <rPr>
        <b/>
        <i/>
        <sz val="10"/>
        <color theme="1"/>
        <rFont val="Calibri"/>
        <family val="2"/>
        <scheme val="minor"/>
      </rPr>
      <t>(over 11 months - gross figure)</t>
    </r>
  </si>
  <si>
    <t>Total cost for the number of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</si>
</sst>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44" formatCode="_-&quot;£&quot;* #,##0.00_-;\-&quot;£&quot;* #,##0.00_-;_-&quot;£&quot;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1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/>
    </xf>
    <xf numFmtId="44" fontId="2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44" fontId="0" fillId="0" borderId="0" xfId="0" applyNumberFormat="1"/>
    <xf numFmtId="0" fontId="0" fillId="0" borderId="1" xfId="0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eathered">
  <a:themeElements>
    <a:clrScheme name="Feathered">
      <a:dk1>
        <a:sysClr val="windowText" lastClr="000000"/>
      </a:dk1>
      <a:lt1>
        <a:sysClr val="window" lastClr="FFFFFF"/>
      </a:lt1>
      <a:dk2>
        <a:srgbClr val="121316"/>
      </a:dk2>
      <a:lt2>
        <a:srgbClr val="FEFCF7"/>
      </a:lt2>
      <a:accent1>
        <a:srgbClr val="606372"/>
      </a:accent1>
      <a:accent2>
        <a:srgbClr val="79A8A4"/>
      </a:accent2>
      <a:accent3>
        <a:srgbClr val="B2AD8F"/>
      </a:accent3>
      <a:accent4>
        <a:srgbClr val="AD8082"/>
      </a:accent4>
      <a:accent5>
        <a:srgbClr val="DEC18C"/>
      </a:accent5>
      <a:accent6>
        <a:srgbClr val="92A185"/>
      </a:accent6>
      <a:hlink>
        <a:srgbClr val="85C4D2"/>
      </a:hlink>
      <a:folHlink>
        <a:srgbClr val="8E8CA7"/>
      </a:folHlink>
    </a:clrScheme>
    <a:fontScheme name="Feathered">
      <a:majorFont>
        <a:latin typeface="Century Schoolbook" panose="02040604050505020304"/>
        <a:ea typeface=""/>
        <a:cs typeface=""/>
        <a:font script="Jpan" typeface="メイリオ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eathered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tint val="50000"/>
              <a:shade val="83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25400" dir="5400000" algn="ctr" rotWithShape="0">
              <a:srgbClr val="000000">
                <a:alpha val="2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eathered" id="{EEC9B30E-2747-4D42-BCBE-A02BDEEEA114}" vid="{AACE42CE-5C67-4514-8A89-3472F564E146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workbookViewId="0">
      <selection activeCell="F8" sqref="F8"/>
    </sheetView>
  </sheetViews>
  <sheetFormatPr defaultRowHeight="14.4" x14ac:dyDescent="0.3"/>
  <cols>
    <col min="2" max="2" width="35.5546875" customWidth="1"/>
    <col min="3" max="3" width="12.6640625" customWidth="1"/>
    <col min="4" max="4" width="12.5546875" customWidth="1"/>
  </cols>
  <sheetData>
    <row r="1" spans="1:8" ht="18" x14ac:dyDescent="0.35">
      <c r="B1" s="19" t="s">
        <v>6</v>
      </c>
      <c r="C1" s="19"/>
      <c r="D1" s="19"/>
    </row>
    <row r="2" spans="1:8" ht="18" x14ac:dyDescent="0.35">
      <c r="B2" s="2"/>
    </row>
    <row r="3" spans="1:8" x14ac:dyDescent="0.3">
      <c r="B3" s="4" t="s">
        <v>8</v>
      </c>
    </row>
    <row r="4" spans="1:8" x14ac:dyDescent="0.3">
      <c r="B4" s="4"/>
    </row>
    <row r="5" spans="1:8" ht="28.5" customHeight="1" x14ac:dyDescent="0.3">
      <c r="C5" s="9" t="s">
        <v>7</v>
      </c>
      <c r="D5" s="3" t="s">
        <v>10</v>
      </c>
    </row>
    <row r="6" spans="1:8" ht="22.5" customHeight="1" x14ac:dyDescent="0.3">
      <c r="B6" s="5" t="s">
        <v>0</v>
      </c>
      <c r="C6" s="15">
        <v>48706</v>
      </c>
      <c r="D6" s="15">
        <v>0</v>
      </c>
    </row>
    <row r="7" spans="1:8" ht="22.5" customHeight="1" x14ac:dyDescent="0.3">
      <c r="B7" s="5" t="s">
        <v>1</v>
      </c>
      <c r="C7" s="6">
        <v>5</v>
      </c>
      <c r="D7" s="6">
        <v>5</v>
      </c>
    </row>
    <row r="8" spans="1:8" ht="22.5" customHeight="1" x14ac:dyDescent="0.3">
      <c r="B8" s="5" t="s">
        <v>2</v>
      </c>
      <c r="C8" s="16" t="str">
        <f>IF(C6&gt;46350,"Higher","Standard")</f>
        <v>Higher</v>
      </c>
      <c r="D8" s="16" t="str">
        <f>IF(D6&gt;46350,"Higher","Standard")</f>
        <v>Standard</v>
      </c>
    </row>
    <row r="9" spans="1:8" ht="9.75" customHeight="1" x14ac:dyDescent="0.3">
      <c r="C9" s="17"/>
      <c r="D9" s="17"/>
    </row>
    <row r="10" spans="1:8" ht="21.75" customHeight="1" x14ac:dyDescent="0.3">
      <c r="A10" s="1"/>
      <c r="B10" s="5" t="s">
        <v>12</v>
      </c>
      <c r="C10" s="18">
        <f>(C6/52/5)*C7</f>
        <v>936.65384615384619</v>
      </c>
      <c r="D10" s="18">
        <f>(D6/313*6/5)*D7</f>
        <v>0</v>
      </c>
    </row>
    <row r="11" spans="1:8" ht="33" customHeight="1" x14ac:dyDescent="0.3">
      <c r="B11" s="12" t="s">
        <v>11</v>
      </c>
      <c r="C11" s="18">
        <f>C10/11</f>
        <v>85.150349650349654</v>
      </c>
      <c r="D11" s="18">
        <f>D10/11</f>
        <v>0</v>
      </c>
    </row>
    <row r="12" spans="1:8" ht="21.75" hidden="1" customHeight="1" x14ac:dyDescent="0.3">
      <c r="B12" s="5" t="s">
        <v>3</v>
      </c>
      <c r="C12" s="14">
        <f>IF(C8="Higher",C11*40%,C11*20%)</f>
        <v>34.060139860139863</v>
      </c>
      <c r="D12" s="14">
        <f>IF(D8="Higher",D11*40%,D11*20%)</f>
        <v>0</v>
      </c>
    </row>
    <row r="13" spans="1:8" ht="21.75" hidden="1" customHeight="1" x14ac:dyDescent="0.3">
      <c r="B13" s="5" t="s">
        <v>4</v>
      </c>
      <c r="C13" s="14">
        <f>IF(C8="Higher",C11*2%,C11*12%)</f>
        <v>1.7030069930069931</v>
      </c>
      <c r="D13" s="14">
        <f>IF(D8="Higher",D11*2%,D11*12%)</f>
        <v>0</v>
      </c>
    </row>
    <row r="14" spans="1:8" ht="10.5" hidden="1" customHeight="1" x14ac:dyDescent="0.3"/>
    <row r="15" spans="1:8" ht="21.75" hidden="1" customHeight="1" x14ac:dyDescent="0.3">
      <c r="B15" s="7" t="s">
        <v>5</v>
      </c>
      <c r="C15" s="13">
        <f>C11-C12-C13</f>
        <v>49.387202797202796</v>
      </c>
      <c r="D15" s="8">
        <f>D11-D12-D13</f>
        <v>0</v>
      </c>
      <c r="H15" s="10"/>
    </row>
    <row r="16" spans="1:8" x14ac:dyDescent="0.3">
      <c r="H16" s="10"/>
    </row>
    <row r="17" spans="2:9" ht="15" customHeight="1" x14ac:dyDescent="0.3">
      <c r="B17" s="20" t="s">
        <v>9</v>
      </c>
      <c r="C17" s="20"/>
      <c r="D17" s="20"/>
      <c r="I17" s="10"/>
    </row>
    <row r="18" spans="2:9" x14ac:dyDescent="0.3">
      <c r="B18" s="20"/>
      <c r="C18" s="20"/>
      <c r="D18" s="20"/>
      <c r="I18" s="10"/>
    </row>
    <row r="19" spans="2:9" x14ac:dyDescent="0.3">
      <c r="B19" s="20"/>
      <c r="C19" s="20"/>
      <c r="D19" s="20"/>
    </row>
    <row r="21" spans="2:9" x14ac:dyDescent="0.3">
      <c r="H21" s="11"/>
    </row>
  </sheetData>
  <sheetProtection algorithmName="SHA-512" hashValue="tqyzWJotahMnqRt9MU4ijnsE9gB+gJQjOeVR5sGNB9hDOkNO7IPEb/NAJK/gSNB0qE9y7TXguVWUwnVKKQ2n8Q==" saltValue="vF8m3tRRl3bm/zftBkkZJA==" spinCount="100000" sheet="1" objects="1" scenarios="1"/>
  <mergeCells count="2">
    <mergeCell ref="B1:D1"/>
    <mergeCell ref="B17:D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RAMOS, Elisabete (RKDAC)</dc:creator>
  <cp:lastModifiedBy>RAMOS, Elisabete (RKLON)</cp:lastModifiedBy>
  <cp:lastPrinted>2018-11-29T13:19:34Z</cp:lastPrinted>
  <dcterms:created xsi:type="dcterms:W3CDTF">2018-11-29T12:51:05Z</dcterms:created>
  <dcterms:modified xsi:type="dcterms:W3CDTF">2023-01-11T16:03:52Z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b95ba9-d50e-4074-b623-0a9711dc916f_Enabled">
    <vt:lpwstr>true</vt:lpwstr>
  </property>
  <property fmtid="{D5CDD505-2E9C-101B-9397-08002B2CF9AE}" pid="3" name="MSIP_Label_06b95ba9-d50e-4074-b623-0a9711dc916f_SetDate">
    <vt:lpwstr>2023-01-11T10:04:34Z</vt:lpwstr>
  </property>
  <property fmtid="{D5CDD505-2E9C-101B-9397-08002B2CF9AE}" pid="4" name="MSIP_Label_06b95ba9-d50e-4074-b623-0a9711dc916f_Method">
    <vt:lpwstr>Standard</vt:lpwstr>
  </property>
  <property fmtid="{D5CDD505-2E9C-101B-9397-08002B2CF9AE}" pid="5" name="MSIP_Label_06b95ba9-d50e-4074-b623-0a9711dc916f_Name">
    <vt:lpwstr>[Public]</vt:lpwstr>
  </property>
  <property fmtid="{D5CDD505-2E9C-101B-9397-08002B2CF9AE}" pid="6" name="MSIP_Label_06b95ba9-d50e-4074-b623-0a9711dc916f_SiteId">
    <vt:lpwstr>be0be093-a2ad-444c-93d9-5626e83beefc</vt:lpwstr>
  </property>
  <property fmtid="{D5CDD505-2E9C-101B-9397-08002B2CF9AE}" pid="7" name="MSIP_Label_06b95ba9-d50e-4074-b623-0a9711dc916f_ActionId">
    <vt:lpwstr>038cafbb-8b85-499d-b82c-b2229f82f91e</vt:lpwstr>
  </property>
  <property fmtid="{D5CDD505-2E9C-101B-9397-08002B2CF9AE}" pid="8" name="MSIP_Label_06b95ba9-d50e-4074-b623-0a9711dc916f_ContentBits">
    <vt:lpwstr>0</vt:lpwstr>
  </property>
</Properties>
</file>